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evi\Google Drive\בזרם\"/>
    </mc:Choice>
  </mc:AlternateContent>
  <xr:revisionPtr revIDLastSave="0" documentId="8_{FA843A58-E3E4-40DC-ADD4-92E48583215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גיליון2" sheetId="2" r:id="rId1"/>
    <sheet name="גיליון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G5" i="2"/>
  <c r="G6" i="2" s="1"/>
  <c r="G19" i="2" s="1"/>
  <c r="E5" i="2"/>
  <c r="E6" i="2" s="1"/>
  <c r="E7" i="2" s="1"/>
  <c r="K14" i="2"/>
  <c r="L14" i="2"/>
  <c r="G8" i="2"/>
  <c r="G16" i="2"/>
  <c r="E16" i="2"/>
  <c r="G7" i="2" l="1"/>
  <c r="E19" i="2"/>
  <c r="G9" i="2"/>
  <c r="G11" i="2" l="1"/>
  <c r="E9" i="2"/>
  <c r="E11" i="2" l="1"/>
  <c r="E12" i="2" s="1"/>
  <c r="G12" i="2"/>
</calcChain>
</file>

<file path=xl/sharedStrings.xml><?xml version="1.0" encoding="utf-8"?>
<sst xmlns="http://schemas.openxmlformats.org/spreadsheetml/2006/main" count="31" uniqueCount="31">
  <si>
    <t>אנרגיה</t>
  </si>
  <si>
    <t>ביטוחים</t>
  </si>
  <si>
    <t>עלות עבודה</t>
  </si>
  <si>
    <t>ימי עבודה</t>
  </si>
  <si>
    <t>עלות הנהלה</t>
  </si>
  <si>
    <t>פירוט הנהלה</t>
  </si>
  <si>
    <t>לא כולל שיפוץ ורכישת ציוד ראשוני</t>
  </si>
  <si>
    <t>מס עובדים</t>
  </si>
  <si>
    <t>שכר לשעה</t>
  </si>
  <si>
    <t>שעות עבודה ביום</t>
  </si>
  <si>
    <t>לקוחות ביום</t>
  </si>
  <si>
    <t>הוצאה ממו' לקוח</t>
  </si>
  <si>
    <t>הנחות חודשיות</t>
  </si>
  <si>
    <t>סך מכירות</t>
  </si>
  <si>
    <t>סך מכירות ללא מע"מ</t>
  </si>
  <si>
    <t>הנהלת חשבונות</t>
  </si>
  <si>
    <t>עמלות כ.אשראי</t>
  </si>
  <si>
    <t>שכר מנהל</t>
  </si>
  <si>
    <t>שנתי</t>
  </si>
  <si>
    <t>סך רווח\הפסד חודשי</t>
  </si>
  <si>
    <t>כל המספרים בש"ח</t>
  </si>
  <si>
    <t>תקשורת</t>
  </si>
  <si>
    <t xml:space="preserve">מחזור הנגזר מעמלת מכירות </t>
  </si>
  <si>
    <t xml:space="preserve"> </t>
  </si>
  <si>
    <t>ארנונה</t>
  </si>
  <si>
    <t>שכירות + דמי ניהול</t>
  </si>
  <si>
    <t>נסיעות</t>
  </si>
  <si>
    <t>פדיון יומי</t>
  </si>
  <si>
    <t>יחצ/קידום אתרים</t>
  </si>
  <si>
    <t>ימי פתיחת חנות</t>
  </si>
  <si>
    <t xml:space="preserve">תכנית עסקית "השירות"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</si>
</sst>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1"/>
      <name val="Calibri"/>
      <family val="2"/>
      <charset val="177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177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3" fillId="2" borderId="0" xfId="0" applyFont="1" applyFill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4" fillId="4" borderId="4" xfId="0" applyFont="1" applyFill="1" applyBorder="1"/>
    <xf numFmtId="0" fontId="4" fillId="4" borderId="0" xfId="0" applyFont="1" applyFill="1" applyBorder="1"/>
    <xf numFmtId="0" fontId="5" fillId="0" borderId="0" xfId="0" applyFont="1"/>
    <xf numFmtId="0" fontId="0" fillId="0" borderId="12" xfId="0" applyBorder="1"/>
    <xf numFmtId="0" fontId="0" fillId="0" borderId="11" xfId="0" applyBorder="1" applyAlignment="1">
      <alignment horizontal="center"/>
    </xf>
    <xf numFmtId="0" fontId="0" fillId="0" borderId="13" xfId="0" applyBorder="1"/>
    <xf numFmtId="0" fontId="4" fillId="4" borderId="13" xfId="0" applyFont="1" applyFill="1" applyBorder="1"/>
    <xf numFmtId="0" fontId="2" fillId="3" borderId="12" xfId="0" applyFont="1" applyFill="1" applyBorder="1"/>
    <xf numFmtId="0" fontId="2" fillId="3" borderId="14" xfId="0" applyFont="1" applyFill="1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8" fillId="5" borderId="1" xfId="2" applyBorder="1"/>
    <xf numFmtId="0" fontId="8" fillId="5" borderId="2" xfId="2" applyBorder="1"/>
    <xf numFmtId="0" fontId="8" fillId="5" borderId="3" xfId="2" applyBorder="1"/>
    <xf numFmtId="0" fontId="10" fillId="7" borderId="10" xfId="4" applyBorder="1"/>
    <xf numFmtId="0" fontId="10" fillId="7" borderId="2" xfId="4" applyBorder="1"/>
    <xf numFmtId="0" fontId="10" fillId="7" borderId="0" xfId="4" applyBorder="1"/>
    <xf numFmtId="0" fontId="10" fillId="7" borderId="7" xfId="4" applyBorder="1"/>
    <xf numFmtId="0" fontId="0" fillId="0" borderId="13" xfId="0" applyFill="1" applyBorder="1"/>
    <xf numFmtId="0" fontId="9" fillId="6" borderId="9" xfId="3" applyBorder="1" applyAlignment="1">
      <alignment horizontal="center"/>
    </xf>
    <xf numFmtId="0" fontId="9" fillId="6" borderId="10" xfId="3" applyBorder="1" applyAlignment="1">
      <alignment horizontal="center"/>
    </xf>
    <xf numFmtId="0" fontId="9" fillId="6" borderId="16" xfId="3" applyBorder="1" applyAlignment="1">
      <alignment horizontal="center"/>
    </xf>
    <xf numFmtId="0" fontId="11" fillId="7" borderId="1" xfId="4" applyFont="1" applyBorder="1"/>
    <xf numFmtId="0" fontId="11" fillId="7" borderId="2" xfId="4" applyFont="1" applyBorder="1"/>
    <xf numFmtId="0" fontId="11" fillId="7" borderId="3" xfId="4" applyFont="1" applyBorder="1"/>
    <xf numFmtId="0" fontId="11" fillId="7" borderId="6" xfId="4" applyFont="1" applyBorder="1"/>
    <xf numFmtId="0" fontId="11" fillId="7" borderId="7" xfId="4" applyFont="1" applyBorder="1"/>
    <xf numFmtId="0" fontId="11" fillId="7" borderId="8" xfId="4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4" fillId="0" borderId="0" xfId="0" applyFont="1" applyBorder="1"/>
    <xf numFmtId="0" fontId="6" fillId="0" borderId="0" xfId="0" applyFont="1" applyBorder="1"/>
  </cellXfs>
  <cellStyles count="5">
    <cellStyle name="Bad" xfId="3" builtinId="27"/>
    <cellStyle name="Good" xfId="2" builtinId="26"/>
    <cellStyle name="Neutral" xfId="4" builtinId="2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Y45"/>
  <sheetViews>
    <sheetView rightToLeft="1" tabSelected="1" topLeftCell="B1" workbookViewId="0">
      <selection activeCell="U29" sqref="U29"/>
    </sheetView>
  </sheetViews>
  <sheetFormatPr defaultRowHeight="15" x14ac:dyDescent="0.25"/>
  <cols>
    <col min="3" max="3" width="28.42578125" bestFit="1" customWidth="1"/>
    <col min="4" max="4" width="18.42578125" bestFit="1" customWidth="1"/>
    <col min="5" max="5" width="11.85546875" bestFit="1" customWidth="1"/>
    <col min="6" max="6" width="8.28515625" customWidth="1"/>
    <col min="7" max="7" width="11.85546875" bestFit="1" customWidth="1"/>
    <col min="10" max="10" width="15.7109375" bestFit="1" customWidth="1"/>
    <col min="11" max="11" width="5" bestFit="1" customWidth="1"/>
    <col min="12" max="12" width="6.42578125" bestFit="1" customWidth="1"/>
    <col min="13" max="13" width="11.7109375" bestFit="1" customWidth="1"/>
    <col min="14" max="14" width="11.42578125" customWidth="1"/>
    <col min="15" max="15" width="13.28515625" bestFit="1" customWidth="1"/>
  </cols>
  <sheetData>
    <row r="2" spans="3:12" ht="21" x14ac:dyDescent="0.35">
      <c r="C2" s="12" t="s">
        <v>30</v>
      </c>
    </row>
    <row r="3" spans="3:12" ht="15.75" thickBot="1" x14ac:dyDescent="0.3">
      <c r="C3" t="s">
        <v>20</v>
      </c>
      <c r="G3" s="4"/>
    </row>
    <row r="4" spans="3:12" ht="15.75" thickBot="1" x14ac:dyDescent="0.3">
      <c r="E4" s="21">
        <v>1</v>
      </c>
      <c r="F4" s="32"/>
      <c r="G4" s="21">
        <v>2</v>
      </c>
    </row>
    <row r="5" spans="3:12" x14ac:dyDescent="0.25">
      <c r="C5" s="1" t="s">
        <v>13</v>
      </c>
      <c r="D5" s="2"/>
      <c r="E5" s="20">
        <f>(K12*K13*K6)</f>
        <v>58500</v>
      </c>
      <c r="F5" s="33"/>
      <c r="G5" s="20">
        <f>(L12*L13*L6)</f>
        <v>65000</v>
      </c>
      <c r="J5" s="29" t="s">
        <v>12</v>
      </c>
      <c r="K5" s="30">
        <v>1</v>
      </c>
      <c r="L5" s="31">
        <v>2</v>
      </c>
    </row>
    <row r="6" spans="3:12" x14ac:dyDescent="0.25">
      <c r="C6" s="3" t="s">
        <v>14</v>
      </c>
      <c r="D6" s="4"/>
      <c r="E6" s="22">
        <f>E5/1.18</f>
        <v>49576.271186440681</v>
      </c>
      <c r="F6" s="34"/>
      <c r="G6" s="22">
        <f>G5/1.18</f>
        <v>55084.745762711864</v>
      </c>
      <c r="J6" s="3" t="s">
        <v>29</v>
      </c>
      <c r="K6" s="4">
        <v>26</v>
      </c>
      <c r="L6" s="5">
        <v>26</v>
      </c>
    </row>
    <row r="7" spans="3:12" x14ac:dyDescent="0.25">
      <c r="C7" s="17" t="s">
        <v>22</v>
      </c>
      <c r="D7" s="18"/>
      <c r="E7" s="23">
        <f>E6-E6/1.8</f>
        <v>22033.898305084749</v>
      </c>
      <c r="F7" s="34"/>
      <c r="G7" s="23">
        <f>G6-G6/1.8</f>
        <v>24482.109227871941</v>
      </c>
      <c r="J7" s="3" t="s">
        <v>3</v>
      </c>
      <c r="K7" s="4">
        <v>26</v>
      </c>
      <c r="L7" s="5">
        <v>26</v>
      </c>
    </row>
    <row r="8" spans="3:12" x14ac:dyDescent="0.25">
      <c r="C8" s="3" t="s">
        <v>2</v>
      </c>
      <c r="D8" s="4"/>
      <c r="E8" s="22">
        <f>(K8*K9*K10*K7)+K11+K15</f>
        <v>11112</v>
      </c>
      <c r="F8" s="34"/>
      <c r="G8" s="22">
        <f>(L8*L9*L10*L7)+L15+L11</f>
        <v>11112</v>
      </c>
      <c r="J8" s="3" t="s">
        <v>7</v>
      </c>
      <c r="K8" s="4">
        <v>1</v>
      </c>
      <c r="L8" s="5">
        <v>1</v>
      </c>
    </row>
    <row r="9" spans="3:12" x14ac:dyDescent="0.25">
      <c r="C9" s="3" t="s">
        <v>4</v>
      </c>
      <c r="D9" s="4"/>
      <c r="E9" s="22">
        <f>SUM(E15:E22)</f>
        <v>12823.192090395482</v>
      </c>
      <c r="F9" s="34"/>
      <c r="G9" s="22">
        <f>SUM(G15:G22)</f>
        <v>12933.361581920904</v>
      </c>
      <c r="J9" s="3" t="s">
        <v>8</v>
      </c>
      <c r="K9" s="4">
        <v>28</v>
      </c>
      <c r="L9" s="5">
        <v>28</v>
      </c>
    </row>
    <row r="10" spans="3:12" ht="15.75" thickBot="1" x14ac:dyDescent="0.3">
      <c r="C10" s="3"/>
      <c r="D10" s="4"/>
      <c r="E10" s="22"/>
      <c r="F10" s="34"/>
      <c r="G10" s="22"/>
      <c r="J10" s="3" t="s">
        <v>9</v>
      </c>
      <c r="K10" s="4">
        <v>5</v>
      </c>
      <c r="L10" s="5">
        <v>5</v>
      </c>
    </row>
    <row r="11" spans="3:12" ht="15.75" thickBot="1" x14ac:dyDescent="0.3">
      <c r="C11" s="13" t="s">
        <v>19</v>
      </c>
      <c r="D11" s="14"/>
      <c r="E11" s="24">
        <f>E7-(E8+E9)</f>
        <v>-1901.2937853107323</v>
      </c>
      <c r="F11" s="33"/>
      <c r="G11" s="24">
        <f>G7-(G8+G9)</f>
        <v>436.74764595103625</v>
      </c>
      <c r="J11" s="3" t="s">
        <v>26</v>
      </c>
      <c r="K11" s="4">
        <v>472</v>
      </c>
      <c r="L11" s="26">
        <v>472</v>
      </c>
    </row>
    <row r="12" spans="3:12" ht="16.5" thickBot="1" x14ac:dyDescent="0.3">
      <c r="C12" s="15" t="s">
        <v>18</v>
      </c>
      <c r="D12" s="16"/>
      <c r="E12" s="25">
        <f>E11*12</f>
        <v>-22815.525423728788</v>
      </c>
      <c r="F12" s="35"/>
      <c r="G12" s="25">
        <f>G11*12</f>
        <v>5240.971751412435</v>
      </c>
      <c r="J12" s="40" t="s">
        <v>10</v>
      </c>
      <c r="K12" s="41">
        <v>9</v>
      </c>
      <c r="L12" s="42">
        <v>10</v>
      </c>
    </row>
    <row r="13" spans="3:12" ht="16.5" thickBot="1" x14ac:dyDescent="0.3">
      <c r="C13" s="3"/>
      <c r="D13" s="4"/>
      <c r="E13" s="22"/>
      <c r="F13" s="34"/>
      <c r="G13" s="22"/>
      <c r="J13" s="43" t="s">
        <v>11</v>
      </c>
      <c r="K13" s="44">
        <v>250</v>
      </c>
      <c r="L13" s="45">
        <v>250</v>
      </c>
    </row>
    <row r="14" spans="3:12" ht="15.75" thickBot="1" x14ac:dyDescent="0.3">
      <c r="C14" s="6" t="s">
        <v>5</v>
      </c>
      <c r="D14" s="4"/>
      <c r="E14" s="22"/>
      <c r="F14" s="34"/>
      <c r="G14" s="22"/>
      <c r="J14" s="27" t="s">
        <v>27</v>
      </c>
      <c r="K14" s="11">
        <f>K12*K13</f>
        <v>2250</v>
      </c>
      <c r="L14" s="28">
        <f>L12*L13</f>
        <v>2500</v>
      </c>
    </row>
    <row r="15" spans="3:12" ht="15.75" thickBot="1" x14ac:dyDescent="0.3">
      <c r="C15" s="3" t="s">
        <v>25</v>
      </c>
      <c r="D15" s="4"/>
      <c r="E15" s="22">
        <v>7500</v>
      </c>
      <c r="F15" s="34"/>
      <c r="G15" s="22">
        <v>7500</v>
      </c>
      <c r="J15" s="8" t="s">
        <v>17</v>
      </c>
      <c r="K15" s="9">
        <v>7000</v>
      </c>
      <c r="L15" s="10">
        <v>7000</v>
      </c>
    </row>
    <row r="16" spans="3:12" x14ac:dyDescent="0.25">
      <c r="C16" s="3" t="s">
        <v>1</v>
      </c>
      <c r="D16" s="4"/>
      <c r="E16" s="22">
        <f>5300/12</f>
        <v>441.66666666666669</v>
      </c>
      <c r="F16" s="34"/>
      <c r="G16" s="22">
        <f>5300/12</f>
        <v>441.66666666666669</v>
      </c>
    </row>
    <row r="17" spans="3:25" x14ac:dyDescent="0.25">
      <c r="C17" s="3" t="s">
        <v>15</v>
      </c>
      <c r="D17" s="4"/>
      <c r="E17" s="22">
        <v>250</v>
      </c>
      <c r="F17" s="34"/>
      <c r="G17" s="22">
        <v>250</v>
      </c>
    </row>
    <row r="18" spans="3:25" ht="15.75" x14ac:dyDescent="0.25">
      <c r="C18" s="3" t="s">
        <v>0</v>
      </c>
      <c r="D18" s="4"/>
      <c r="E18" s="22">
        <v>1000</v>
      </c>
      <c r="F18" s="34"/>
      <c r="G18" s="22">
        <v>1000</v>
      </c>
      <c r="J18" s="19"/>
      <c r="L18" t="s">
        <v>23</v>
      </c>
    </row>
    <row r="19" spans="3:25" x14ac:dyDescent="0.25">
      <c r="C19" s="3" t="s">
        <v>16</v>
      </c>
      <c r="D19" s="4"/>
      <c r="E19" s="22">
        <f>E6*0.02</f>
        <v>991.52542372881362</v>
      </c>
      <c r="F19" s="34"/>
      <c r="G19" s="22">
        <f>G6*0.02</f>
        <v>1101.6949152542372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3:25" x14ac:dyDescent="0.25">
      <c r="C20" s="3" t="s">
        <v>21</v>
      </c>
      <c r="D20" s="4"/>
      <c r="E20" s="36">
        <v>140</v>
      </c>
      <c r="F20" s="34"/>
      <c r="G20" s="22">
        <v>140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6"/>
      <c r="X20" s="4"/>
      <c r="Y20" s="4"/>
    </row>
    <row r="21" spans="3:25" x14ac:dyDescent="0.25">
      <c r="C21" s="3" t="s">
        <v>24</v>
      </c>
      <c r="D21" s="4"/>
      <c r="E21" s="36">
        <v>2000</v>
      </c>
      <c r="F21" s="34"/>
      <c r="G21" s="22">
        <v>2000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6"/>
      <c r="X21" s="4"/>
      <c r="Y21" s="4"/>
    </row>
    <row r="22" spans="3:25" ht="15.75" thickBot="1" x14ac:dyDescent="0.3">
      <c r="C22" s="3" t="s">
        <v>28</v>
      </c>
      <c r="D22" s="4"/>
      <c r="E22" s="36">
        <v>500</v>
      </c>
      <c r="F22" s="34"/>
      <c r="G22" s="22">
        <v>500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3:25" ht="15.75" thickBot="1" x14ac:dyDescent="0.3">
      <c r="C23" s="37" t="s">
        <v>6</v>
      </c>
      <c r="D23" s="38"/>
      <c r="E23" s="38"/>
      <c r="F23" s="38"/>
      <c r="G23" s="3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3:25" x14ac:dyDescent="0.25"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3:25" x14ac:dyDescent="0.25"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3:25" x14ac:dyDescent="0.25"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3:25" x14ac:dyDescent="0.25"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3:25" x14ac:dyDescent="0.25"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3:25" x14ac:dyDescent="0.25"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3:25" x14ac:dyDescent="0.25"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3:25" x14ac:dyDescent="0.25"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3:25" x14ac:dyDescent="0.25"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0:25" x14ac:dyDescent="0.25"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0:25" x14ac:dyDescent="0.25">
      <c r="J34" s="4"/>
      <c r="K34" s="4"/>
      <c r="L34" s="4"/>
      <c r="M34" s="47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0:25" x14ac:dyDescent="0.25"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0:25" x14ac:dyDescent="0.25">
      <c r="J36" s="4"/>
      <c r="K36" s="4"/>
      <c r="L36" s="48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0:25" x14ac:dyDescent="0.25">
      <c r="J37" s="4"/>
      <c r="K37" s="4"/>
      <c r="L37" s="49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0:25" x14ac:dyDescent="0.25">
      <c r="J38" s="4"/>
      <c r="K38" s="4"/>
      <c r="L38" s="49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0:25" x14ac:dyDescent="0.25"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0:25" x14ac:dyDescent="0.25"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0:25" x14ac:dyDescent="0.25"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0:25" x14ac:dyDescent="0.25"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0:25" x14ac:dyDescent="0.25">
      <c r="J43" s="4"/>
      <c r="K43" s="7"/>
      <c r="L43" s="7"/>
      <c r="M43" s="7"/>
      <c r="N43" s="7"/>
      <c r="O43" s="7"/>
      <c r="P43" s="4"/>
      <c r="Q43" s="7"/>
      <c r="R43" s="4"/>
      <c r="S43" s="4"/>
      <c r="T43" s="4"/>
      <c r="U43" s="4"/>
      <c r="V43" s="4"/>
      <c r="W43" s="4"/>
      <c r="X43" s="4"/>
      <c r="Y43" s="4"/>
    </row>
    <row r="44" spans="10:25" x14ac:dyDescent="0.25"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0:25" x14ac:dyDescent="0.25"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</sheetData>
  <mergeCells count="1">
    <mergeCell ref="C23:G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Limor</dc:creator>
  <cp:lastModifiedBy>ddevi</cp:lastModifiedBy>
  <dcterms:created xsi:type="dcterms:W3CDTF">2012-08-26T06:59:05Z</dcterms:created>
  <dcterms:modified xsi:type="dcterms:W3CDTF">2019-07-14T17:40:35Z</dcterms:modified>
</cp:coreProperties>
</file>